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CLAIMS\Governance\Corporate Affairs &amp; Operations\Operations - NEW\Procurement\Procurement\2026\Barristers - Senior Counsel 2026PR029\2026 Website Forms\"/>
    </mc:Choice>
  </mc:AlternateContent>
  <xr:revisionPtr revIDLastSave="0" documentId="13_ncr:1_{9B85B116-9BD0-4572-A9E2-033A959B2F74}" xr6:coauthVersionLast="47" xr6:coauthVersionMax="47" xr10:uidLastSave="{00000000-0000-0000-0000-000000000000}"/>
  <bookViews>
    <workbookView xWindow="-120" yWindow="-120" windowWidth="29040" windowHeight="15720" xr2:uid="{B07F6790-CB4C-4103-A16E-B338B18888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25" i="1"/>
  <c r="E26" i="1"/>
  <c r="E8" i="1"/>
  <c r="E9" i="1"/>
  <c r="A33" i="1" l="1"/>
  <c r="E24" i="1"/>
  <c r="E23" i="1"/>
  <c r="E22" i="1"/>
  <c r="E21" i="1"/>
  <c r="E20" i="1"/>
  <c r="E19" i="1"/>
  <c r="E18" i="1"/>
  <c r="E17" i="1"/>
  <c r="E16" i="1"/>
  <c r="E15" i="1"/>
  <c r="E14" i="1"/>
  <c r="E13" i="1"/>
  <c r="E7" i="1"/>
  <c r="E6" i="1"/>
  <c r="E5" i="1"/>
  <c r="E4" i="1"/>
  <c r="E3" i="1"/>
  <c r="E28" i="1" l="1"/>
  <c r="E10" i="1"/>
  <c r="E30" i="1" s="1"/>
  <c r="B33" i="1" s="1"/>
</calcChain>
</file>

<file path=xl/sharedStrings.xml><?xml version="1.0" encoding="utf-8"?>
<sst xmlns="http://schemas.openxmlformats.org/spreadsheetml/2006/main" count="50" uniqueCount="46">
  <si>
    <t>PLEASE ENTER YOUR NAME HERE</t>
  </si>
  <si>
    <t>CLINICAL INDEMNITY SCHEME
SENIOR COUNSEL
HIGH COURT FEES</t>
  </si>
  <si>
    <t>Max Cap</t>
  </si>
  <si>
    <t>Tendered Fee</t>
  </si>
  <si>
    <t>Weighting</t>
  </si>
  <si>
    <t>Total</t>
  </si>
  <si>
    <t>Settling Defence</t>
  </si>
  <si>
    <t>General Advices</t>
  </si>
  <si>
    <t>Opinion on Liability and Quantum</t>
  </si>
  <si>
    <t>Advice on Proofs</t>
  </si>
  <si>
    <t>Consultation</t>
  </si>
  <si>
    <t>SUB TOTAL ( A)</t>
  </si>
  <si>
    <t>HIGH COURT 
SENIOR COUNSEL
BRIEF FEES
DAMAGES * (note 1)</t>
  </si>
  <si>
    <t>SUB TOTAL (B)</t>
  </si>
  <si>
    <t>TOTAL (A) + (B) = WEIGHTED TENDERED FIGURE</t>
  </si>
  <si>
    <t>NAME</t>
  </si>
  <si>
    <t>WEIGHTED TOTAL</t>
  </si>
  <si>
    <t>NOTES 1- 13</t>
  </si>
  <si>
    <t>1. Valuation of case (damages*) is its value in respect of general damages, together with vouched special damages, as agreed by the State Claims Agency and Counsel.</t>
  </si>
  <si>
    <t>2.  Where a claim is resolved by mediation, Counsel's fees for attending mediation will be measured on the same basis as brief fees, with the caveats below.</t>
  </si>
  <si>
    <t>Motion - Common Law Motion List</t>
  </si>
  <si>
    <t>Motion - Non-Jury Motion List</t>
  </si>
  <si>
    <t>5. Where liability and quantum are in issue and where a case is settled by Counsel at any time prior to 28 days of the trial date, up to and including the trial date, a negotiation fee of 80% of the tendered brief fee applies.</t>
  </si>
  <si>
    <t>6. Where quantum only is in issue and where a case is settled by Counsel at any time prior to 28 days of the trial date, up to and including the trial date, a negotiation fee of 70% of the tendered brief fee applies.</t>
  </si>
  <si>
    <t xml:space="preserve">€2,500,000 - €4,000,000 </t>
  </si>
  <si>
    <t>€4,000,000 plus (capped fee)</t>
  </si>
  <si>
    <t>4. A full tendered brief fee will be paid when a case settles within 28 days of the trial date, up to and including the trial date.</t>
  </si>
  <si>
    <r>
      <t xml:space="preserve">7. Senior Counsel refresher fees shall be subject to negotiation with the SCA but shall be capped at </t>
    </r>
    <r>
      <rPr>
        <b/>
        <sz val="11"/>
        <color rgb="FF000000"/>
        <rFont val="Aptos Narrow"/>
        <family val="2"/>
        <scheme val="minor"/>
      </rPr>
      <t xml:space="preserve">€3,500 </t>
    </r>
    <r>
      <rPr>
        <sz val="11"/>
        <color rgb="FF000000"/>
        <rFont val="Aptos Narrow"/>
        <family val="2"/>
        <scheme val="minor"/>
      </rPr>
      <t>per day.</t>
    </r>
  </si>
  <si>
    <r>
      <t xml:space="preserve">8. Fees for  drafting written submissions shall be subject to negotiation with the SCA on a case by case basis but shall be capped at </t>
    </r>
    <r>
      <rPr>
        <b/>
        <sz val="11"/>
        <color theme="1"/>
        <rFont val="Aptos Narrow"/>
        <family val="2"/>
        <scheme val="minor"/>
      </rPr>
      <t>€3,500.</t>
    </r>
  </si>
  <si>
    <r>
      <t>9.</t>
    </r>
    <r>
      <rPr>
        <b/>
        <sz val="11"/>
        <color rgb="FF000000"/>
        <rFont val="Aptos Narrow"/>
        <family val="2"/>
        <scheme val="minor"/>
      </rPr>
      <t xml:space="preserve"> Appeal from High Court to Court of Appeal</t>
    </r>
    <r>
      <rPr>
        <sz val="11"/>
        <color rgb="FF000000"/>
        <rFont val="Aptos Narrow"/>
        <family val="2"/>
        <scheme val="minor"/>
      </rPr>
      <t>. 
Notice of Appeal will be a fixed fee of €</t>
    </r>
    <r>
      <rPr>
        <b/>
        <sz val="11"/>
        <color rgb="FF000000"/>
        <rFont val="Aptos Narrow"/>
        <family val="2"/>
        <scheme val="minor"/>
      </rPr>
      <t>300.</t>
    </r>
    <r>
      <rPr>
        <sz val="11"/>
        <color rgb="FF000000"/>
        <rFont val="Aptos Narrow"/>
        <family val="2"/>
        <scheme val="minor"/>
      </rPr>
      <t xml:space="preserve">  Fees for brief, consultation, opinion and advices shall be those which Counsel has tendered for the High Court. Fees for Court of Appeal written submissions shall be subject to negotiation with the SCA on a case by case basis but shall be capped at </t>
    </r>
    <r>
      <rPr>
        <b/>
        <sz val="11"/>
        <color rgb="FF000000"/>
        <rFont val="Aptos Narrow"/>
        <family val="2"/>
        <scheme val="minor"/>
      </rPr>
      <t>€4,000</t>
    </r>
    <r>
      <rPr>
        <sz val="11"/>
        <color rgb="FF000000"/>
        <rFont val="Aptos Narrow"/>
        <family val="2"/>
        <scheme val="minor"/>
      </rPr>
      <t xml:space="preserve">. 
</t>
    </r>
  </si>
  <si>
    <r>
      <t>10.</t>
    </r>
    <r>
      <rPr>
        <b/>
        <sz val="11"/>
        <color theme="1"/>
        <rFont val="Aptos Narrow"/>
        <family val="2"/>
        <scheme val="minor"/>
      </rPr>
      <t xml:space="preserve"> Appeal to the Supreme Court.  </t>
    </r>
    <r>
      <rPr>
        <sz val="11"/>
        <color theme="1"/>
        <rFont val="Aptos Narrow"/>
        <family val="2"/>
        <scheme val="minor"/>
      </rPr>
      <t xml:space="preserve">
Notice of Appeal shall be a fixed fee of</t>
    </r>
    <r>
      <rPr>
        <b/>
        <sz val="11"/>
        <color theme="1"/>
        <rFont val="Aptos Narrow"/>
        <family val="2"/>
        <scheme val="minor"/>
      </rPr>
      <t xml:space="preserve"> €300. </t>
    </r>
    <r>
      <rPr>
        <sz val="11"/>
        <color theme="1"/>
        <rFont val="Aptos Narrow"/>
        <family val="2"/>
        <scheme val="minor"/>
      </rPr>
      <t xml:space="preserve">Fees for brief, consultation, opinion and advices shall be those which Counsel has tendered for the High Court.   Fees for Supreme Court written submissions shall be subject to negotiation with the SCA on a case by case basis but shall be capped at </t>
    </r>
    <r>
      <rPr>
        <b/>
        <sz val="11"/>
        <color theme="1"/>
        <rFont val="Aptos Narrow"/>
        <family val="2"/>
        <scheme val="minor"/>
      </rPr>
      <t xml:space="preserve">€5,000.  </t>
    </r>
    <r>
      <rPr>
        <sz val="11"/>
        <color theme="1"/>
        <rFont val="Aptos Narrow"/>
        <family val="2"/>
        <scheme val="minor"/>
      </rPr>
      <t xml:space="preserve">
</t>
    </r>
  </si>
  <si>
    <t xml:space="preserve">12. All tendered fees are inclusive of travel, outlays and net of VAT.  </t>
  </si>
  <si>
    <r>
      <t xml:space="preserve">11. Fees for attending a Coroner's Inquest will be paid on a per diem basis and will be negotiated with the SCA subject to the following maximum fees:
Inquest hearing held less than 50km from the Four Courts - </t>
    </r>
    <r>
      <rPr>
        <b/>
        <sz val="11"/>
        <color theme="1"/>
        <rFont val="Aptos Narrow"/>
        <family val="2"/>
        <scheme val="minor"/>
      </rPr>
      <t>€3,000 (to include a consultation on morning of Inquest)</t>
    </r>
    <r>
      <rPr>
        <sz val="11"/>
        <color theme="1"/>
        <rFont val="Aptos Narrow"/>
        <family val="2"/>
        <scheme val="minor"/>
      </rPr>
      <t xml:space="preserve">.  
Inquest hearing held greater than 50km from the Four Courts </t>
    </r>
    <r>
      <rPr>
        <b/>
        <sz val="11"/>
        <color theme="1"/>
        <rFont val="Aptos Narrow"/>
        <family val="2"/>
        <scheme val="minor"/>
      </rPr>
      <t>€3,750 (to include a consultation on morning of Inquest)</t>
    </r>
    <r>
      <rPr>
        <sz val="11"/>
        <color theme="1"/>
        <rFont val="Aptos Narrow"/>
        <family val="2"/>
        <scheme val="minor"/>
      </rPr>
      <t>.   
Consultation - €350.  Pre-Inquest Hearing - €500</t>
    </r>
  </si>
  <si>
    <t>3. Counsel’s fee for an unsuccessful mediation (being a mediation that does not settle within 21 days of the original mediation date) shall be subject to negotiation with the SCA but shall be capped at €3,500</t>
  </si>
  <si>
    <t>€60,000 - €75,000</t>
  </si>
  <si>
    <t>€75,000 - €100,000</t>
  </si>
  <si>
    <t>€100,000 - €150,000</t>
  </si>
  <si>
    <t>€150,000 - €200,000</t>
  </si>
  <si>
    <t>€200,000 - €250,000</t>
  </si>
  <si>
    <t>€250,000 - €350,000</t>
  </si>
  <si>
    <t>€350,000 - €500,000</t>
  </si>
  <si>
    <t>€750,000 - €1,000,000</t>
  </si>
  <si>
    <t>€500,000 - €750,000</t>
  </si>
  <si>
    <t>€1,250,000 - €1,500,000</t>
  </si>
  <si>
    <t>€1,000,000 - €1,250,000</t>
  </si>
  <si>
    <t>€1,500,000 - €2,500,000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</si>
</sst>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83C]#,##0"/>
    <numFmt numFmtId="165" formatCode="[$€-83C]#,##0.00"/>
    <numFmt numFmtId="166" formatCode="[$€-2]\ #,##0;[Red]\-[$€-2]\ #,##0"/>
    <numFmt numFmtId="167" formatCode="&quot;€&quot;#,##0.00"/>
  </numFmts>
  <fonts count="9" x14ac:knownFonts="1">
    <font>
      <sz val="11"/>
      <color theme="1"/>
      <name val="Aptos Narrow"/>
      <family val="2"/>
      <scheme val="minor"/>
    </font>
    <font>
      <b/>
      <sz val="11"/>
      <color theme="1"/>
      <name val="Aptos Narrow"/>
      <family val="2"/>
      <scheme val="minor"/>
    </font>
    <font>
      <b/>
      <sz val="14"/>
      <color rgb="FFFF0000"/>
      <name val="Aptos Narrow"/>
      <family val="2"/>
      <scheme val="minor"/>
    </font>
    <font>
      <b/>
      <u/>
      <sz val="12"/>
      <color theme="1"/>
      <name val="Aptos Narrow"/>
      <family val="2"/>
      <scheme val="minor"/>
    </font>
    <font>
      <b/>
      <sz val="12"/>
      <color theme="1"/>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1"/>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79998168889431442"/>
        <bgColor indexed="64"/>
      </patternFill>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s>
  <cellStyleXfs count="1">
    <xf numFmtId="0" fontId="0" fillId="0" borderId="0"/>
  </cellStyleXfs>
  <cellXfs count="46">
    <xf numFmtId="0" fontId="0" fillId="0" borderId="0" xfId="0"/>
    <xf numFmtId="0" fontId="0" fillId="0" borderId="0" xfId="0" applyProtection="1">
      <protection locked="0"/>
    </xf>
    <xf numFmtId="0" fontId="0" fillId="3" borderId="0" xfId="0" applyFill="1" applyProtection="1">
      <protection locked="0"/>
    </xf>
    <xf numFmtId="0" fontId="1" fillId="2" borderId="0" xfId="0" applyFont="1" applyFill="1" applyAlignment="1" applyProtection="1">
      <alignment horizontal="center" vertical="center" wrapText="1"/>
      <protection locked="0"/>
    </xf>
    <xf numFmtId="0" fontId="0" fillId="0" borderId="0" xfId="0" applyProtection="1"/>
    <xf numFmtId="0" fontId="1" fillId="2" borderId="0" xfId="0" applyFont="1" applyFill="1" applyAlignment="1" applyProtection="1">
      <alignment horizontal="center" vertical="center" wrapText="1"/>
    </xf>
    <xf numFmtId="165" fontId="0" fillId="0" borderId="0" xfId="0" applyNumberFormat="1" applyProtection="1"/>
    <xf numFmtId="0" fontId="1" fillId="4" borderId="4" xfId="0" applyFont="1" applyFill="1" applyBorder="1" applyProtection="1"/>
    <xf numFmtId="165" fontId="1" fillId="4" borderId="0" xfId="0" applyNumberFormat="1" applyFont="1" applyFill="1" applyProtection="1"/>
    <xf numFmtId="0" fontId="1" fillId="2" borderId="4" xfId="0" applyFont="1" applyFill="1" applyBorder="1" applyAlignment="1" applyProtection="1">
      <alignment horizontal="center" vertical="top" wrapText="1"/>
    </xf>
    <xf numFmtId="0" fontId="1" fillId="2" borderId="0" xfId="0" applyFont="1" applyFill="1" applyAlignment="1" applyProtection="1">
      <alignment horizontal="center" vertical="center"/>
    </xf>
    <xf numFmtId="0" fontId="0" fillId="0" borderId="0" xfId="0" applyFill="1" applyProtection="1"/>
    <xf numFmtId="166" fontId="1" fillId="4" borderId="4" xfId="0" applyNumberFormat="1" applyFont="1" applyFill="1" applyBorder="1" applyAlignment="1" applyProtection="1">
      <alignment horizontal="left"/>
    </xf>
    <xf numFmtId="165" fontId="1" fillId="4" borderId="0" xfId="0" applyNumberFormat="1" applyFont="1" applyFill="1" applyAlignment="1" applyProtection="1">
      <alignment horizontal="right"/>
    </xf>
    <xf numFmtId="166" fontId="1" fillId="0" borderId="0" xfId="0" applyNumberFormat="1" applyFont="1" applyAlignment="1" applyProtection="1">
      <alignment horizontal="left"/>
    </xf>
    <xf numFmtId="165" fontId="1" fillId="0" borderId="0" xfId="0" applyNumberFormat="1" applyFont="1" applyProtection="1"/>
    <xf numFmtId="0" fontId="3" fillId="5" borderId="6" xfId="0" applyFont="1" applyFill="1" applyBorder="1" applyProtection="1"/>
    <xf numFmtId="0" fontId="3" fillId="5" borderId="7" xfId="0" applyFont="1" applyFill="1" applyBorder="1" applyProtection="1"/>
    <xf numFmtId="0" fontId="1" fillId="5" borderId="8" xfId="0" applyFont="1" applyFill="1" applyBorder="1" applyProtection="1"/>
    <xf numFmtId="167" fontId="1" fillId="5" borderId="9" xfId="0" applyNumberFormat="1" applyFont="1" applyFill="1" applyBorder="1" applyProtection="1"/>
    <xf numFmtId="0" fontId="4" fillId="0" borderId="0" xfId="0" applyFo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5" fillId="0" borderId="0" xfId="0" applyFont="1" applyAlignment="1" applyProtection="1">
      <alignment horizontal="center" vertical="top" wrapText="1"/>
    </xf>
    <xf numFmtId="0" fontId="7" fillId="0" borderId="0" xfId="0" applyFont="1" applyAlignment="1" applyProtection="1">
      <alignment horizontal="justify" vertical="center" wrapText="1"/>
    </xf>
    <xf numFmtId="0" fontId="7" fillId="0" borderId="0" xfId="0" applyFont="1" applyAlignment="1" applyProtection="1">
      <alignment horizontal="left" vertical="top" wrapText="1"/>
    </xf>
    <xf numFmtId="0" fontId="0" fillId="0" borderId="0" xfId="0" applyAlignment="1" applyProtection="1">
      <alignment horizontal="left" vertical="top" wrapText="1"/>
    </xf>
    <xf numFmtId="166" fontId="1" fillId="4" borderId="4" xfId="0" applyNumberFormat="1" applyFont="1" applyFill="1" applyBorder="1" applyAlignment="1" applyProtection="1">
      <alignment horizontal="left"/>
      <protection locked="0"/>
    </xf>
    <xf numFmtId="166" fontId="0" fillId="0" borderId="0" xfId="0" applyNumberFormat="1" applyAlignment="1" applyProtection="1">
      <alignment horizontal="left"/>
      <protection locked="0"/>
    </xf>
    <xf numFmtId="0" fontId="0" fillId="4" borderId="5" xfId="0" applyFill="1" applyBorder="1" applyProtection="1">
      <protection locked="0"/>
    </xf>
    <xf numFmtId="166" fontId="1" fillId="0" borderId="0" xfId="0" applyNumberFormat="1" applyFont="1" applyAlignment="1" applyProtection="1">
      <alignment horizontal="left"/>
      <protection locked="0"/>
    </xf>
    <xf numFmtId="165" fontId="1" fillId="0" borderId="0" xfId="0" applyNumberFormat="1" applyFont="1" applyProtection="1">
      <protection locked="0"/>
    </xf>
    <xf numFmtId="0" fontId="0" fillId="0" borderId="0" xfId="0" applyAlignment="1" applyProtection="1">
      <alignment horizontal="left" vertical="top" wrapText="1"/>
    </xf>
    <xf numFmtId="0" fontId="5" fillId="0" borderId="0" xfId="0" applyFont="1" applyAlignment="1" applyProtection="1">
      <alignment horizontal="left" vertical="top" wrapText="1"/>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6" fillId="0" borderId="0" xfId="0" applyFont="1" applyAlignment="1" applyProtection="1">
      <alignment horizontal="left" vertical="top" wrapText="1"/>
    </xf>
    <xf numFmtId="0" fontId="8" fillId="0" borderId="4" xfId="0" applyFont="1" applyBorder="1" applyProtection="1"/>
    <xf numFmtId="164" fontId="8" fillId="0" borderId="0" xfId="0" applyNumberFormat="1" applyFont="1" applyProtection="1"/>
    <xf numFmtId="0" fontId="8" fillId="3" borderId="0" xfId="0" applyFont="1" applyFill="1" applyProtection="1">
      <protection locked="0"/>
    </xf>
    <xf numFmtId="0" fontId="8" fillId="0" borderId="0" xfId="0" applyFont="1" applyProtection="1"/>
    <xf numFmtId="0" fontId="8" fillId="0" borderId="0" xfId="0" applyFont="1" applyFill="1" applyProtection="1"/>
    <xf numFmtId="166" fontId="8" fillId="0" borderId="4" xfId="0" applyNumberFormat="1" applyFont="1" applyBorder="1" applyAlignment="1" applyProtection="1">
      <alignment horizontal="left"/>
    </xf>
    <xf numFmtId="0" fontId="5" fillId="0" borderId="0" xfId="0" applyFont="1" applyAlignment="1" applyProtection="1">
      <alignment vertical="top" wrapText="1"/>
    </xf>
    <xf numFmtId="0" fontId="0" fillId="0" borderId="0" xfId="0" applyAlignment="1" applyProtection="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58B7-C2DE-4F47-B9B3-6CA49CD10686}">
  <dimension ref="A1:F58"/>
  <sheetViews>
    <sheetView tabSelected="1" workbookViewId="0">
      <selection activeCell="B33" sqref="B33"/>
    </sheetView>
  </sheetViews>
  <sheetFormatPr defaultRowHeight="15" x14ac:dyDescent="0.25"/>
  <cols>
    <col min="1" max="1" width="36.5703125" style="1" customWidth="1"/>
    <col min="2" max="2" width="18.5703125" style="1" bestFit="1" customWidth="1"/>
    <col min="3" max="3" width="11.42578125" style="1" customWidth="1"/>
    <col min="4" max="4" width="11.5703125" style="1" customWidth="1"/>
    <col min="5" max="5" width="14" style="1" customWidth="1"/>
    <col min="6" max="16384" width="9.140625" style="1"/>
  </cols>
  <sheetData>
    <row r="1" spans="1:5" ht="18.75" x14ac:dyDescent="0.25">
      <c r="A1" s="34" t="s">
        <v>0</v>
      </c>
      <c r="B1" s="35"/>
      <c r="C1" s="35"/>
      <c r="D1" s="35"/>
      <c r="E1" s="36"/>
    </row>
    <row r="2" spans="1:5" ht="45.75" thickBot="1" x14ac:dyDescent="0.3">
      <c r="A2" s="5" t="s">
        <v>1</v>
      </c>
      <c r="B2" s="5" t="s">
        <v>2</v>
      </c>
      <c r="C2" s="3" t="s">
        <v>3</v>
      </c>
      <c r="D2" s="5" t="s">
        <v>4</v>
      </c>
      <c r="E2" s="5" t="s">
        <v>5</v>
      </c>
    </row>
    <row r="3" spans="1:5" ht="15.75" thickBot="1" x14ac:dyDescent="0.3">
      <c r="A3" s="38" t="s">
        <v>6</v>
      </c>
      <c r="B3" s="39">
        <v>500</v>
      </c>
      <c r="C3" s="40"/>
      <c r="D3" s="41">
        <v>8</v>
      </c>
      <c r="E3" s="6">
        <f>C3*D3</f>
        <v>0</v>
      </c>
    </row>
    <row r="4" spans="1:5" ht="15.75" thickBot="1" x14ac:dyDescent="0.3">
      <c r="A4" s="38" t="s">
        <v>7</v>
      </c>
      <c r="B4" s="39">
        <v>300</v>
      </c>
      <c r="C4" s="40"/>
      <c r="D4" s="41">
        <v>6</v>
      </c>
      <c r="E4" s="6">
        <f t="shared" ref="E4:E9" si="0">C4*D4</f>
        <v>0</v>
      </c>
    </row>
    <row r="5" spans="1:5" ht="15.75" thickBot="1" x14ac:dyDescent="0.3">
      <c r="A5" s="38" t="s">
        <v>8</v>
      </c>
      <c r="B5" s="39">
        <v>500</v>
      </c>
      <c r="C5" s="40"/>
      <c r="D5" s="41">
        <v>4</v>
      </c>
      <c r="E5" s="6">
        <f t="shared" si="0"/>
        <v>0</v>
      </c>
    </row>
    <row r="6" spans="1:5" ht="15.75" thickBot="1" x14ac:dyDescent="0.3">
      <c r="A6" s="38" t="s">
        <v>9</v>
      </c>
      <c r="B6" s="39">
        <v>500</v>
      </c>
      <c r="C6" s="40"/>
      <c r="D6" s="41">
        <v>5</v>
      </c>
      <c r="E6" s="6">
        <f t="shared" si="0"/>
        <v>0</v>
      </c>
    </row>
    <row r="7" spans="1:5" ht="15.75" thickBot="1" x14ac:dyDescent="0.3">
      <c r="A7" s="38" t="s">
        <v>10</v>
      </c>
      <c r="B7" s="39">
        <v>350</v>
      </c>
      <c r="C7" s="40"/>
      <c r="D7" s="41">
        <v>4</v>
      </c>
      <c r="E7" s="6">
        <f t="shared" si="0"/>
        <v>0</v>
      </c>
    </row>
    <row r="8" spans="1:5" ht="15.75" thickBot="1" x14ac:dyDescent="0.3">
      <c r="A8" s="38" t="s">
        <v>20</v>
      </c>
      <c r="B8" s="39">
        <v>500</v>
      </c>
      <c r="C8" s="40"/>
      <c r="D8" s="42">
        <v>4</v>
      </c>
      <c r="E8" s="6">
        <f t="shared" si="0"/>
        <v>0</v>
      </c>
    </row>
    <row r="9" spans="1:5" ht="15.75" thickBot="1" x14ac:dyDescent="0.3">
      <c r="A9" s="38" t="s">
        <v>21</v>
      </c>
      <c r="B9" s="39">
        <v>2500</v>
      </c>
      <c r="C9" s="40"/>
      <c r="D9" s="42">
        <v>5</v>
      </c>
      <c r="E9" s="6">
        <f t="shared" si="0"/>
        <v>0</v>
      </c>
    </row>
    <row r="10" spans="1:5" ht="15.75" thickBot="1" x14ac:dyDescent="0.3">
      <c r="A10" s="7" t="s">
        <v>11</v>
      </c>
      <c r="B10" s="4"/>
      <c r="D10" s="4"/>
      <c r="E10" s="8">
        <f>SUM(E3:E9)</f>
        <v>0</v>
      </c>
    </row>
    <row r="11" spans="1:5" ht="15.75" thickBot="1" x14ac:dyDescent="0.3">
      <c r="A11" s="4"/>
      <c r="B11" s="4"/>
      <c r="D11" s="4"/>
      <c r="E11" s="4"/>
    </row>
    <row r="12" spans="1:5" ht="60.75" thickBot="1" x14ac:dyDescent="0.3">
      <c r="A12" s="9" t="s">
        <v>12</v>
      </c>
      <c r="B12" s="10" t="s">
        <v>2</v>
      </c>
      <c r="C12" s="3" t="s">
        <v>3</v>
      </c>
      <c r="D12" s="10" t="s">
        <v>4</v>
      </c>
      <c r="E12" s="5" t="s">
        <v>5</v>
      </c>
    </row>
    <row r="13" spans="1:5" ht="15.75" thickBot="1" x14ac:dyDescent="0.3">
      <c r="A13" s="43">
        <v>60000</v>
      </c>
      <c r="B13" s="39">
        <v>5750</v>
      </c>
      <c r="C13" s="2"/>
      <c r="D13" s="4">
        <v>6</v>
      </c>
      <c r="E13" s="6">
        <f>C13*D13</f>
        <v>0</v>
      </c>
    </row>
    <row r="14" spans="1:5" ht="15.75" thickBot="1" x14ac:dyDescent="0.3">
      <c r="A14" s="43" t="s">
        <v>34</v>
      </c>
      <c r="B14" s="39">
        <v>7500</v>
      </c>
      <c r="C14" s="2"/>
      <c r="D14" s="4">
        <v>6</v>
      </c>
      <c r="E14" s="6">
        <f t="shared" ref="E14:E27" si="1">C14*D14</f>
        <v>0</v>
      </c>
    </row>
    <row r="15" spans="1:5" ht="15.75" thickBot="1" x14ac:dyDescent="0.3">
      <c r="A15" s="43" t="s">
        <v>35</v>
      </c>
      <c r="B15" s="39">
        <v>9000</v>
      </c>
      <c r="C15" s="2"/>
      <c r="D15" s="4">
        <v>6</v>
      </c>
      <c r="E15" s="6">
        <f t="shared" si="1"/>
        <v>0</v>
      </c>
    </row>
    <row r="16" spans="1:5" ht="15.75" thickBot="1" x14ac:dyDescent="0.3">
      <c r="A16" s="43" t="s">
        <v>36</v>
      </c>
      <c r="B16" s="39">
        <v>12000</v>
      </c>
      <c r="C16" s="2"/>
      <c r="D16" s="4">
        <v>6</v>
      </c>
      <c r="E16" s="6">
        <f t="shared" si="1"/>
        <v>0</v>
      </c>
    </row>
    <row r="17" spans="1:6" ht="15.75" thickBot="1" x14ac:dyDescent="0.3">
      <c r="A17" s="43" t="s">
        <v>37</v>
      </c>
      <c r="B17" s="39">
        <v>15500</v>
      </c>
      <c r="C17" s="2"/>
      <c r="D17" s="4">
        <v>5</v>
      </c>
      <c r="E17" s="6">
        <f t="shared" si="1"/>
        <v>0</v>
      </c>
    </row>
    <row r="18" spans="1:6" ht="15.75" thickBot="1" x14ac:dyDescent="0.3">
      <c r="A18" s="43" t="s">
        <v>38</v>
      </c>
      <c r="B18" s="39">
        <v>18000</v>
      </c>
      <c r="C18" s="2"/>
      <c r="D18" s="4">
        <v>5</v>
      </c>
      <c r="E18" s="6">
        <f t="shared" si="1"/>
        <v>0</v>
      </c>
    </row>
    <row r="19" spans="1:6" ht="15.75" thickBot="1" x14ac:dyDescent="0.3">
      <c r="A19" s="43" t="s">
        <v>39</v>
      </c>
      <c r="B19" s="39">
        <v>21000</v>
      </c>
      <c r="C19" s="2"/>
      <c r="D19" s="4">
        <v>4</v>
      </c>
      <c r="E19" s="6">
        <f t="shared" si="1"/>
        <v>0</v>
      </c>
    </row>
    <row r="20" spans="1:6" ht="15.75" thickBot="1" x14ac:dyDescent="0.3">
      <c r="A20" s="43" t="s">
        <v>40</v>
      </c>
      <c r="B20" s="39">
        <v>25000</v>
      </c>
      <c r="C20" s="2"/>
      <c r="D20" s="4">
        <v>4</v>
      </c>
      <c r="E20" s="6">
        <f t="shared" si="1"/>
        <v>0</v>
      </c>
    </row>
    <row r="21" spans="1:6" ht="15.75" thickBot="1" x14ac:dyDescent="0.3">
      <c r="A21" s="43" t="s">
        <v>42</v>
      </c>
      <c r="B21" s="39">
        <v>30000</v>
      </c>
      <c r="C21" s="2"/>
      <c r="D21" s="4">
        <v>4</v>
      </c>
      <c r="E21" s="6">
        <f t="shared" si="1"/>
        <v>0</v>
      </c>
    </row>
    <row r="22" spans="1:6" ht="15.75" thickBot="1" x14ac:dyDescent="0.3">
      <c r="A22" s="43" t="s">
        <v>41</v>
      </c>
      <c r="B22" s="39">
        <v>33000</v>
      </c>
      <c r="C22" s="2"/>
      <c r="D22" s="4">
        <v>6</v>
      </c>
      <c r="E22" s="6">
        <f t="shared" si="1"/>
        <v>0</v>
      </c>
    </row>
    <row r="23" spans="1:6" ht="15.75" thickBot="1" x14ac:dyDescent="0.3">
      <c r="A23" s="43" t="s">
        <v>44</v>
      </c>
      <c r="B23" s="39">
        <v>35750</v>
      </c>
      <c r="C23" s="2"/>
      <c r="D23" s="4">
        <v>6</v>
      </c>
      <c r="E23" s="6">
        <f t="shared" si="1"/>
        <v>0</v>
      </c>
    </row>
    <row r="24" spans="1:6" ht="15.75" thickBot="1" x14ac:dyDescent="0.3">
      <c r="A24" s="43" t="s">
        <v>43</v>
      </c>
      <c r="B24" s="39">
        <v>37500</v>
      </c>
      <c r="C24" s="2"/>
      <c r="D24" s="4">
        <v>6</v>
      </c>
      <c r="E24" s="6">
        <f t="shared" si="1"/>
        <v>0</v>
      </c>
    </row>
    <row r="25" spans="1:6" ht="15.75" thickBot="1" x14ac:dyDescent="0.3">
      <c r="A25" s="43" t="s">
        <v>45</v>
      </c>
      <c r="B25" s="39">
        <v>42500</v>
      </c>
      <c r="C25" s="2"/>
      <c r="D25" s="11">
        <v>6</v>
      </c>
      <c r="E25" s="6">
        <f t="shared" si="1"/>
        <v>0</v>
      </c>
    </row>
    <row r="26" spans="1:6" ht="15.75" thickBot="1" x14ac:dyDescent="0.3">
      <c r="A26" s="43" t="s">
        <v>24</v>
      </c>
      <c r="B26" s="39">
        <v>47500</v>
      </c>
      <c r="C26" s="2"/>
      <c r="D26" s="11">
        <v>6</v>
      </c>
      <c r="E26" s="6">
        <f t="shared" si="1"/>
        <v>0</v>
      </c>
    </row>
    <row r="27" spans="1:6" ht="15.75" thickBot="1" x14ac:dyDescent="0.3">
      <c r="A27" s="43" t="s">
        <v>25</v>
      </c>
      <c r="B27" s="39">
        <v>52500</v>
      </c>
      <c r="C27" s="2"/>
      <c r="D27" s="11">
        <v>6</v>
      </c>
      <c r="E27" s="6">
        <f t="shared" si="1"/>
        <v>0</v>
      </c>
    </row>
    <row r="28" spans="1:6" ht="15.75" thickBot="1" x14ac:dyDescent="0.3">
      <c r="A28" s="12" t="s">
        <v>13</v>
      </c>
      <c r="B28" s="4"/>
      <c r="D28" s="4"/>
      <c r="E28" s="8">
        <f>SUM(E13:E27)</f>
        <v>0</v>
      </c>
    </row>
    <row r="29" spans="1:6" ht="15.75" thickBot="1" x14ac:dyDescent="0.3">
      <c r="A29" s="28"/>
      <c r="D29" s="4"/>
      <c r="E29" s="4"/>
    </row>
    <row r="30" spans="1:6" ht="15.75" thickBot="1" x14ac:dyDescent="0.3">
      <c r="A30" s="27" t="s">
        <v>14</v>
      </c>
      <c r="B30" s="29"/>
      <c r="D30" s="4"/>
      <c r="E30" s="13" t="str">
        <f>IF(MIN(E3:E24)=0,"N/A",E10+E28)</f>
        <v>N/A</v>
      </c>
    </row>
    <row r="31" spans="1:6" ht="15.75" thickBot="1" x14ac:dyDescent="0.3">
      <c r="A31" s="30"/>
      <c r="E31" s="31"/>
    </row>
    <row r="32" spans="1:6" ht="16.5" thickTop="1" x14ac:dyDescent="0.25">
      <c r="A32" s="16" t="s">
        <v>15</v>
      </c>
      <c r="B32" s="17" t="s">
        <v>16</v>
      </c>
      <c r="C32" s="4"/>
      <c r="D32" s="4"/>
      <c r="E32" s="15"/>
      <c r="F32" s="4"/>
    </row>
    <row r="33" spans="1:6" ht="15.75" thickBot="1" x14ac:dyDescent="0.3">
      <c r="A33" s="18" t="str">
        <f>A1</f>
        <v>PLEASE ENTER YOUR NAME HERE</v>
      </c>
      <c r="B33" s="19" t="str">
        <f>E30</f>
        <v>N/A</v>
      </c>
      <c r="C33" s="4"/>
      <c r="D33" s="4"/>
      <c r="E33" s="15"/>
      <c r="F33" s="4"/>
    </row>
    <row r="34" spans="1:6" ht="15.75" thickTop="1" x14ac:dyDescent="0.25">
      <c r="A34" s="14"/>
      <c r="B34" s="4"/>
      <c r="C34" s="4"/>
      <c r="D34" s="4"/>
      <c r="E34" s="15"/>
      <c r="F34" s="4"/>
    </row>
    <row r="35" spans="1:6" ht="15.75" x14ac:dyDescent="0.25">
      <c r="A35" s="20" t="s">
        <v>17</v>
      </c>
      <c r="B35" s="4"/>
      <c r="C35" s="4"/>
      <c r="D35" s="4"/>
      <c r="E35" s="4"/>
      <c r="F35" s="4"/>
    </row>
    <row r="36" spans="1:6" ht="31.5" customHeight="1" x14ac:dyDescent="0.25">
      <c r="A36" s="33" t="s">
        <v>18</v>
      </c>
      <c r="B36" s="37"/>
      <c r="C36" s="37"/>
      <c r="D36" s="37"/>
      <c r="E36" s="37"/>
      <c r="F36" s="4"/>
    </row>
    <row r="37" spans="1:6" x14ac:dyDescent="0.25">
      <c r="A37" s="21"/>
      <c r="B37" s="22"/>
      <c r="C37" s="22"/>
      <c r="D37" s="22"/>
      <c r="E37" s="22"/>
      <c r="F37" s="4"/>
    </row>
    <row r="38" spans="1:6" ht="35.25" customHeight="1" x14ac:dyDescent="0.25">
      <c r="A38" s="33" t="s">
        <v>19</v>
      </c>
      <c r="B38" s="33"/>
      <c r="C38" s="33"/>
      <c r="D38" s="33"/>
      <c r="E38" s="33"/>
      <c r="F38" s="4"/>
    </row>
    <row r="39" spans="1:6" ht="16.5" customHeight="1" x14ac:dyDescent="0.25">
      <c r="A39" s="21"/>
      <c r="B39" s="21"/>
      <c r="C39" s="21"/>
      <c r="D39" s="21"/>
      <c r="E39" s="21"/>
      <c r="F39" s="4"/>
    </row>
    <row r="40" spans="1:6" ht="35.25" customHeight="1" x14ac:dyDescent="0.25">
      <c r="A40" s="33" t="s">
        <v>33</v>
      </c>
      <c r="B40" s="33"/>
      <c r="C40" s="33"/>
      <c r="D40" s="33"/>
      <c r="E40" s="33"/>
      <c r="F40" s="4"/>
    </row>
    <row r="41" spans="1:6" ht="18" customHeight="1" x14ac:dyDescent="0.25">
      <c r="A41" s="23"/>
      <c r="B41" s="23"/>
      <c r="C41" s="23"/>
      <c r="D41" s="23"/>
      <c r="E41" s="23"/>
      <c r="F41" s="4"/>
    </row>
    <row r="42" spans="1:6" ht="34.5" customHeight="1" x14ac:dyDescent="0.25">
      <c r="A42" s="33" t="s">
        <v>26</v>
      </c>
      <c r="B42" s="33"/>
      <c r="C42" s="33"/>
      <c r="D42" s="33"/>
      <c r="E42" s="33"/>
      <c r="F42" s="4"/>
    </row>
    <row r="43" spans="1:6" ht="15.75" customHeight="1" x14ac:dyDescent="0.25">
      <c r="A43" s="24"/>
      <c r="B43" s="4"/>
      <c r="C43" s="4"/>
      <c r="D43" s="4"/>
      <c r="E43" s="4"/>
      <c r="F43" s="4"/>
    </row>
    <row r="44" spans="1:6" ht="50.25" customHeight="1" x14ac:dyDescent="0.25">
      <c r="A44" s="33" t="s">
        <v>22</v>
      </c>
      <c r="B44" s="33"/>
      <c r="C44" s="33"/>
      <c r="D44" s="33"/>
      <c r="E44" s="33"/>
      <c r="F44" s="4"/>
    </row>
    <row r="45" spans="1:6" ht="15.75" customHeight="1" x14ac:dyDescent="0.25">
      <c r="A45" s="24"/>
      <c r="B45" s="4"/>
      <c r="C45" s="4"/>
      <c r="D45" s="4"/>
      <c r="E45" s="4"/>
      <c r="F45" s="4"/>
    </row>
    <row r="46" spans="1:6" ht="42.75" customHeight="1" x14ac:dyDescent="0.25">
      <c r="A46" s="33" t="s">
        <v>23</v>
      </c>
      <c r="B46" s="33"/>
      <c r="C46" s="33"/>
      <c r="D46" s="33"/>
      <c r="E46" s="33"/>
      <c r="F46" s="4"/>
    </row>
    <row r="47" spans="1:6" x14ac:dyDescent="0.25">
      <c r="A47" s="24"/>
      <c r="B47" s="4"/>
      <c r="C47" s="4"/>
      <c r="D47" s="4"/>
      <c r="E47" s="4"/>
      <c r="F47" s="4"/>
    </row>
    <row r="48" spans="1:6" ht="32.25" customHeight="1" x14ac:dyDescent="0.25">
      <c r="A48" s="33" t="s">
        <v>27</v>
      </c>
      <c r="B48" s="33"/>
      <c r="C48" s="33"/>
      <c r="D48" s="33"/>
      <c r="E48" s="33"/>
      <c r="F48" s="4"/>
    </row>
    <row r="49" spans="1:6" x14ac:dyDescent="0.25">
      <c r="A49" s="25"/>
      <c r="B49" s="25"/>
      <c r="C49" s="25"/>
      <c r="D49" s="25"/>
      <c r="E49" s="25"/>
      <c r="F49" s="4"/>
    </row>
    <row r="50" spans="1:6" ht="42.75" customHeight="1" x14ac:dyDescent="0.25">
      <c r="A50" s="32" t="s">
        <v>28</v>
      </c>
      <c r="B50" s="33"/>
      <c r="C50" s="33"/>
      <c r="D50" s="33"/>
      <c r="E50" s="33"/>
      <c r="F50" s="4"/>
    </row>
    <row r="51" spans="1:6" x14ac:dyDescent="0.25">
      <c r="A51" s="24"/>
      <c r="B51" s="4"/>
      <c r="C51" s="4"/>
      <c r="D51" s="4"/>
      <c r="E51" s="4"/>
      <c r="F51" s="4"/>
    </row>
    <row r="52" spans="1:6" ht="65.25" customHeight="1" x14ac:dyDescent="0.25">
      <c r="A52" s="33" t="s">
        <v>29</v>
      </c>
      <c r="B52" s="33"/>
      <c r="C52" s="33"/>
      <c r="D52" s="33"/>
      <c r="E52" s="33"/>
      <c r="F52" s="44"/>
    </row>
    <row r="53" spans="1:6" x14ac:dyDescent="0.25">
      <c r="A53" s="21"/>
      <c r="B53" s="21"/>
      <c r="C53" s="21"/>
      <c r="D53" s="21"/>
      <c r="E53" s="21"/>
      <c r="F53" s="21"/>
    </row>
    <row r="54" spans="1:6" ht="66.75" customHeight="1" x14ac:dyDescent="0.25">
      <c r="A54" s="32" t="s">
        <v>30</v>
      </c>
      <c r="B54" s="32"/>
      <c r="C54" s="32"/>
      <c r="D54" s="32"/>
      <c r="E54" s="32"/>
      <c r="F54" s="45"/>
    </row>
    <row r="55" spans="1:6" x14ac:dyDescent="0.25">
      <c r="A55" s="32"/>
      <c r="B55" s="32"/>
      <c r="C55" s="32"/>
      <c r="D55" s="32"/>
      <c r="E55" s="32"/>
      <c r="F55" s="32"/>
    </row>
    <row r="56" spans="1:6" ht="109.5" customHeight="1" x14ac:dyDescent="0.25">
      <c r="A56" s="32" t="s">
        <v>32</v>
      </c>
      <c r="B56" s="32"/>
      <c r="C56" s="32"/>
      <c r="D56" s="32"/>
      <c r="E56" s="32"/>
      <c r="F56" s="45"/>
    </row>
    <row r="57" spans="1:6" ht="18" customHeight="1" x14ac:dyDescent="0.25">
      <c r="A57" s="26"/>
      <c r="B57" s="26"/>
      <c r="C57" s="26"/>
      <c r="D57" s="26"/>
      <c r="E57" s="26"/>
      <c r="F57" s="26"/>
    </row>
    <row r="58" spans="1:6" ht="22.5" customHeight="1" x14ac:dyDescent="0.25">
      <c r="A58" s="32" t="s">
        <v>31</v>
      </c>
      <c r="B58" s="32"/>
      <c r="C58" s="32"/>
      <c r="D58" s="32"/>
      <c r="E58" s="32"/>
      <c r="F58" s="45"/>
    </row>
  </sheetData>
  <sheetProtection algorithmName="SHA-512" hashValue="/IPp5OG3ePtSZCo+M71Gp6An/sPS22nf89yepwn1RA9GmW6nK7OGUdgp2fdO1qVzx0kJ+ch1j1WAPc8RfEwDfQ==" saltValue="GKWzXQzZ99iIK2dcSbbj5w==" spinCount="100000" sheet="1" objects="1" scenarios="1"/>
  <mergeCells count="14">
    <mergeCell ref="A44:E44"/>
    <mergeCell ref="A1:E1"/>
    <mergeCell ref="A36:E36"/>
    <mergeCell ref="A38:E38"/>
    <mergeCell ref="A40:E40"/>
    <mergeCell ref="A42:E42"/>
    <mergeCell ref="A55:F55"/>
    <mergeCell ref="A46:E46"/>
    <mergeCell ref="A48:E48"/>
    <mergeCell ref="A50:E50"/>
    <mergeCell ref="A52:E52"/>
    <mergeCell ref="A54:E54"/>
    <mergeCell ref="A56:E56"/>
    <mergeCell ref="A58:E58"/>
  </mergeCells>
  <dataValidations count="16">
    <dataValidation type="whole" allowBlank="1" showInputMessage="1" showErrorMessage="1" sqref="C24:C27" xr:uid="{0B83B051-87F2-487C-A3A5-D8C27307512F}">
      <formula1>1</formula1>
      <formula2>35500</formula2>
    </dataValidation>
    <dataValidation type="whole" allowBlank="1" showInputMessage="1" showErrorMessage="1" sqref="C23" xr:uid="{478CA4A1-F968-4181-B1C8-98C9B2E5221D}">
      <formula1>1</formula1>
      <formula2>32500</formula2>
    </dataValidation>
    <dataValidation type="whole" allowBlank="1" showInputMessage="1" showErrorMessage="1" sqref="C22" xr:uid="{6A454BA9-D98A-4171-A11A-26BE4FE806BE}">
      <formula1>1</formula1>
      <formula2>30000</formula2>
    </dataValidation>
    <dataValidation type="whole" allowBlank="1" showInputMessage="1" showErrorMessage="1" sqref="C21" xr:uid="{7639BC7D-7D5B-4129-BD36-ECA79DE050B1}">
      <formula1>1</formula1>
      <formula2>27500</formula2>
    </dataValidation>
    <dataValidation type="whole" allowBlank="1" showInputMessage="1" showErrorMessage="1" sqref="C20" xr:uid="{1B75DE06-DAC7-48BE-8100-E2A0CB8AD517}">
      <formula1>1</formula1>
      <formula2>22500</formula2>
    </dataValidation>
    <dataValidation type="whole" allowBlank="1" showInputMessage="1" showErrorMessage="1" sqref="C19" xr:uid="{74DBA020-B477-428C-862E-D2AC25BC0775}">
      <formula1>1</formula1>
      <formula2>19000</formula2>
    </dataValidation>
    <dataValidation type="whole" allowBlank="1" showInputMessage="1" showErrorMessage="1" sqref="C18" xr:uid="{CA758ECE-E60F-4D68-8936-D0B5F998CAB4}">
      <formula1>1</formula1>
      <formula2>16500</formula2>
    </dataValidation>
    <dataValidation type="whole" allowBlank="1" showInputMessage="1" showErrorMessage="1" sqref="C17" xr:uid="{165DC0A3-4EDD-442F-A07B-9C7FA8645047}">
      <formula1>1</formula1>
      <formula2>14000</formula2>
    </dataValidation>
    <dataValidation type="whole" allowBlank="1" showInputMessage="1" showErrorMessage="1" sqref="C16" xr:uid="{041DC42D-D76B-41C8-8419-4B6E6EBC34A9}">
      <formula1>1</formula1>
      <formula2>11000</formula2>
    </dataValidation>
    <dataValidation type="whole" allowBlank="1" showInputMessage="1" showErrorMessage="1" sqref="C15" xr:uid="{AB2FA957-4BA5-4C5F-A879-81C3EC065E0B}">
      <formula1>1</formula1>
      <formula2>8000</formula2>
    </dataValidation>
    <dataValidation type="whole" allowBlank="1" showInputMessage="1" showErrorMessage="1" sqref="C14" xr:uid="{FEA8DC71-2E97-4C31-9413-5C3C9402390E}">
      <formula1>1</formula1>
      <formula2>6500</formula2>
    </dataValidation>
    <dataValidation type="whole" allowBlank="1" showInputMessage="1" showErrorMessage="1" sqref="C13" xr:uid="{C5792449-93F0-432B-8203-0295ECEB659A}">
      <formula1>1</formula1>
      <formula2>5000</formula2>
    </dataValidation>
    <dataValidation type="whole" allowBlank="1" showInputMessage="1" showErrorMessage="1" sqref="C7:C9" xr:uid="{01317725-A939-4631-9B00-1E775ABACF1E}">
      <formula1>1</formula1>
      <formula2>300</formula2>
    </dataValidation>
    <dataValidation type="whole" allowBlank="1" showInputMessage="1" showErrorMessage="1" sqref="C5:C6" xr:uid="{CB937E01-402C-414C-9842-A84847406AB2}">
      <formula1>1</formula1>
      <formula2>450</formula2>
    </dataValidation>
    <dataValidation type="whole" allowBlank="1" showInputMessage="1" showErrorMessage="1" sqref="C4" xr:uid="{8F4274E3-1718-43DB-B4E9-2F354EDA0269}">
      <formula1>1</formula1>
      <formula2>250</formula2>
    </dataValidation>
    <dataValidation type="whole" allowBlank="1" showInputMessage="1" showErrorMessage="1" sqref="C3" xr:uid="{B97481DF-03A5-44D4-8339-CF62EE25BCA5}">
      <formula1>1</formula1>
      <formula2>400</formula2>
    </dataValidation>
  </dataValidation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5B50893AA9FF43B4CA7800296536AB" ma:contentTypeVersion="17" ma:contentTypeDescription="Create a new document." ma:contentTypeScope="" ma:versionID="6a9cf266a1ba2a969bbe62359d0a6e76">
  <xsd:schema xmlns:xsd="http://www.w3.org/2001/XMLSchema" xmlns:xs="http://www.w3.org/2001/XMLSchema" xmlns:p="http://schemas.microsoft.com/office/2006/metadata/properties" xmlns:ns2="6284691f-fe7d-4b00-ade8-6285c9851615" xmlns:ns3="36cdab28-1ad5-484e-99f3-c252f99798cf" targetNamespace="http://schemas.microsoft.com/office/2006/metadata/properties" ma:root="true" ma:fieldsID="94342e1110a3713aea84d43e32ab5b1e" ns2:_="" ns3:_="">
    <xsd:import namespace="6284691f-fe7d-4b00-ade8-6285c9851615"/>
    <xsd:import namespace="36cdab28-1ad5-484e-99f3-c252f99798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4691f-fe7d-4b00-ade8-6285c9851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c26379d-ef65-4b62-a4ed-5130e6fc09b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cdab28-1ad5-484e-99f3-c252f99798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78f97f8-6085-4ec5-9818-70320f6d1bc7}" ma:internalName="TaxCatchAll" ma:showField="CatchAllData" ma:web="36cdab28-1ad5-484e-99f3-c252f99798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6cdab28-1ad5-484e-99f3-c252f99798cf" xsi:nil="true"/>
    <lcf76f155ced4ddcb4097134ff3c332f xmlns="6284691f-fe7d-4b00-ade8-6285c98516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A48919-BC86-408B-8A51-935E3AF2AE99}">
  <ds:schemaRefs>
    <ds:schemaRef ds:uri="http://schemas.microsoft.com/sharepoint/v3/contenttype/forms"/>
  </ds:schemaRefs>
</ds:datastoreItem>
</file>

<file path=customXml/itemProps2.xml><?xml version="1.0" encoding="utf-8"?>
<ds:datastoreItem xmlns:ds="http://schemas.openxmlformats.org/officeDocument/2006/customXml" ds:itemID="{0F3443E6-C916-4F14-86A3-CA167E19F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4691f-fe7d-4b00-ade8-6285c9851615"/>
    <ds:schemaRef ds:uri="36cdab28-1ad5-484e-99f3-c252f99798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2CAEAE-7358-4BA0-A4A1-9C445DB5A83C}">
  <ds:schemaRefs>
    <ds:schemaRef ds:uri="http://purl.org/dc/dcmitype/"/>
    <ds:schemaRef ds:uri="http://www.w3.org/XML/1998/namespace"/>
    <ds:schemaRef ds:uri="http://purl.org/dc/elements/1.1/"/>
    <ds:schemaRef ds:uri="http://purl.org/dc/terms/"/>
    <ds:schemaRef ds:uri="http://schemas.microsoft.com/office/2006/documentManagement/types"/>
    <ds:schemaRef ds:uri="36cdab28-1ad5-484e-99f3-c252f99798cf"/>
    <ds:schemaRef ds:uri="6284691f-fe7d-4b00-ade8-6285c9851615"/>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Smyth</dc:creator>
  <cp:lastModifiedBy>Megan Smyth</cp:lastModifiedBy>
  <cp:lastPrinted>2026-07-27T09:15:04Z</cp:lastPrinted>
  <dcterms:created xsi:type="dcterms:W3CDTF">2026-07-24T11:04:31Z</dcterms:created>
  <dcterms:modified xsi:type="dcterms:W3CDTF">2026-07-31T11:41:13Z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-448976638</vt:i4>
  </property>
  <property fmtid="{D5CDD505-2E9C-101B-9397-08002B2CF9AE}" pid="3" name="_NewReviewCycle">
    <vt:lpwstr/>
  </property>
  <property fmtid="{D5CDD505-2E9C-101B-9397-08002B2CF9AE}" pid="4" name="_EmailSubject">
    <vt:lpwstr>SC Tender - CIS</vt:lpwstr>
  </property>
  <property fmtid="{D5CDD505-2E9C-101B-9397-08002B2CF9AE}" pid="5" name="_AuthorEmail">
    <vt:lpwstr>Gary.McCann@ntma.ie</vt:lpwstr>
  </property>
  <property fmtid="{D5CDD505-2E9C-101B-9397-08002B2CF9AE}" pid="6" name="_AuthorEmailDisplayName">
    <vt:lpwstr>Gary McCann</vt:lpwstr>
  </property>
  <property fmtid="{D5CDD505-2E9C-101B-9397-08002B2CF9AE}" pid="7" name="_PreviousAdHocReviewCycleID">
    <vt:i4>1911972143</vt:i4>
  </property>
  <property fmtid="{D5CDD505-2E9C-101B-9397-08002B2CF9AE}" pid="8" name="_ReviewingToolsShownOnce">
    <vt:lpwstr/>
  </property>
  <property fmtid="{D5CDD505-2E9C-101B-9397-08002B2CF9AE}" pid="9" name="ContentTypeId">
    <vt:lpwstr>0x010100D05B50893AA9FF43B4CA7800296536AB</vt:lpwstr>
  </property>
  <property fmtid="{D5CDD505-2E9C-101B-9397-08002B2CF9AE}" pid="10" name="MediaServiceImageTags">
    <vt:lpwstr/>
  </property>
</Properties>
</file>